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年财政厅文件\债券公开\"/>
    </mc:Choice>
  </mc:AlternateContent>
  <bookViews>
    <workbookView xWindow="0" yWindow="0" windowWidth="28245" windowHeight="12540" activeTab="1"/>
  </bookViews>
  <sheets>
    <sheet name="附件1" sheetId="1" r:id="rId1"/>
    <sheet name="附件2" sheetId="2" r:id="rId2"/>
    <sheet name="附件3" sheetId="3" r:id="rId3"/>
    <sheet name="附件5" sheetId="5" r:id="rId4"/>
    <sheet name="附件6" sheetId="6" r:id="rId5"/>
  </sheets>
  <calcPr calcId="15251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E8" i="3"/>
  <c r="E9" i="3"/>
  <c r="E10" i="3"/>
  <c r="E11" i="3"/>
  <c r="E12" i="3"/>
  <c r="E13" i="3"/>
  <c r="F7" i="3"/>
  <c r="E7" i="3"/>
  <c r="E6" i="6" l="1"/>
  <c r="C6" i="6"/>
  <c r="E6" i="5"/>
  <c r="C6" i="5"/>
</calcChain>
</file>

<file path=xl/sharedStrings.xml><?xml version="1.0" encoding="utf-8"?>
<sst xmlns="http://schemas.openxmlformats.org/spreadsheetml/2006/main" count="313" uniqueCount="129">
  <si>
    <t>附件1</t>
  </si>
  <si>
    <t>部门名称</t>
  </si>
  <si>
    <t>债券信息</t>
  </si>
  <si>
    <t>债券项目情况</t>
  </si>
  <si>
    <r>
      <rPr>
        <sz val="12"/>
        <color theme="1"/>
        <rFont val="黑体"/>
        <family val="3"/>
        <charset val="134"/>
      </rPr>
      <t>运营状态</t>
    </r>
    <r>
      <rPr>
        <sz val="11"/>
        <color theme="1"/>
        <rFont val="黑体"/>
        <family val="3"/>
        <charset val="134"/>
      </rPr>
      <t>（未运营/正常运营）</t>
    </r>
  </si>
  <si>
    <t>备注</t>
  </si>
  <si>
    <t>债券名称</t>
  </si>
  <si>
    <t>债券编码</t>
  </si>
  <si>
    <t>债券类型</t>
  </si>
  <si>
    <t>债券</t>
  </si>
  <si>
    <t>发行时间</t>
  </si>
  <si>
    <t>项目名称</t>
  </si>
  <si>
    <t>项目所在地区</t>
  </si>
  <si>
    <t>项目总投资</t>
  </si>
  <si>
    <t>项目已实现投资</t>
  </si>
  <si>
    <t>规模</t>
  </si>
  <si>
    <t>（年/月/日）</t>
  </si>
  <si>
    <t>利率</t>
  </si>
  <si>
    <t>期限</t>
  </si>
  <si>
    <t>（万元）</t>
  </si>
  <si>
    <t>（%）</t>
  </si>
  <si>
    <t>（年）</t>
  </si>
  <si>
    <t>其中：债券资金安排</t>
  </si>
  <si>
    <t>广西大学</t>
  </si>
  <si>
    <t>2019年广西壮族自治区政府一般债券（一期）</t>
  </si>
  <si>
    <t>一般债券</t>
  </si>
  <si>
    <t>7年</t>
  </si>
  <si>
    <t xml:space="preserve">广西大学一流学科建设 </t>
  </si>
  <si>
    <t>广西自治区本级</t>
  </si>
  <si>
    <t>2018年广西壮族自治区政府一般债券（三期）</t>
  </si>
  <si>
    <t>5年</t>
  </si>
  <si>
    <t xml:space="preserve">广西大学大学生创新实验中心 </t>
  </si>
  <si>
    <t>正常运营</t>
  </si>
  <si>
    <t xml:space="preserve">广西大学大学生活动中心 </t>
  </si>
  <si>
    <t>未运营</t>
  </si>
  <si>
    <t xml:space="preserve">广西大学君武文化艺术教育中心 </t>
  </si>
  <si>
    <t xml:space="preserve">广西大学留学生公寓 </t>
  </si>
  <si>
    <t xml:space="preserve">广西大学南苑餐厅扩建改造工程 </t>
  </si>
  <si>
    <t xml:space="preserve">广西大学配电系统增容改造一期 </t>
  </si>
  <si>
    <t xml:space="preserve">广西大学校园基础设施及环境综合改造 </t>
  </si>
  <si>
    <t xml:space="preserve">广西大学学生公寓（新东园） </t>
  </si>
  <si>
    <t xml:space="preserve">广西大学学生公寓东27栋 </t>
  </si>
  <si>
    <t xml:space="preserve">广西大学亚热带农科新城 </t>
  </si>
  <si>
    <t xml:space="preserve">广西大学文科教学大楼 </t>
  </si>
  <si>
    <t>注：1.本表由使用一般债券资金的部门逐笔填列后于每年6月底前公开，反映截至上年年末一般债券及对应项目情况。</t>
  </si>
  <si>
    <t>2.项目所在地区按照标准行政区划名称填写。</t>
  </si>
  <si>
    <t>附件2</t>
  </si>
  <si>
    <t>2018—2019年发行的新增政府专项债券情况表</t>
  </si>
  <si>
    <t>2019年广西壮族自治区政府高等学校专项债1期-2019年广西壮族自治区政府专项债券3期</t>
  </si>
  <si>
    <t>其他自平衡专项债券</t>
  </si>
  <si>
    <t>校园公共基础设施维修改造三期</t>
  </si>
  <si>
    <t>配电系统增容改造一期</t>
  </si>
  <si>
    <t>学生公寓东27栋</t>
  </si>
  <si>
    <t>2019年广西壮族自治区政府公立医院专项债2期-2019年广西壮族自治区政府专项债券11期</t>
  </si>
  <si>
    <t>大学生活动中心</t>
  </si>
  <si>
    <t>南苑餐厅扩建工程</t>
  </si>
  <si>
    <t>注：本表由使用专项债券资金的部门逐笔填列后于每年6月底前公开，反映截至上年年末专项债券及对应项目情况。</t>
  </si>
  <si>
    <t>附件3</t>
  </si>
  <si>
    <t>2018—2019年发行的新增政府专项债券项目收入及对应资产情况表</t>
  </si>
  <si>
    <t>单位：万元</t>
  </si>
  <si>
    <t>债券基本情况</t>
  </si>
  <si>
    <t>项目基本情况</t>
  </si>
  <si>
    <t>已取得项目收益</t>
  </si>
  <si>
    <t>项目资产</t>
  </si>
  <si>
    <t>使用债务资金部门名称</t>
  </si>
  <si>
    <t>项目运营状态（未运营/正常运营）</t>
  </si>
  <si>
    <t>合计</t>
  </si>
  <si>
    <t>运营收益</t>
  </si>
  <si>
    <t>资产收益</t>
  </si>
  <si>
    <t>其他收益</t>
  </si>
  <si>
    <t>资产类型</t>
  </si>
  <si>
    <t>资产归属部门</t>
  </si>
  <si>
    <t>资产管理单位</t>
  </si>
  <si>
    <t>资产评估价值</t>
  </si>
  <si>
    <t>累计数</t>
  </si>
  <si>
    <t>其中当年数</t>
  </si>
  <si>
    <t>注：本表由使用债券资金的部门填列后于每年6月底前公开，反映截至上年末政府专项债券项目收入及对应资产情况。</t>
  </si>
  <si>
    <t>附件5</t>
  </si>
  <si>
    <t>2018—2019年发行的新增地方政府一般债券资金收支情况表</t>
  </si>
  <si>
    <t>单位：亿元</t>
  </si>
  <si>
    <t>序号</t>
  </si>
  <si>
    <t>2018年—2019年末新增一般债券资金收入</t>
  </si>
  <si>
    <t>2018年—2019年末新增一般债券资金安排的支出</t>
  </si>
  <si>
    <t>金额</t>
  </si>
  <si>
    <t>支出功能分类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</si>
  <si>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</si>
  <si>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</si>
  <si>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</si>
  <si>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</si>
  <si>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</si>
  <si>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</si>
  <si>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</si>
  <si>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</si>
  <si>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</si>
  <si>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</si>
  <si>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</si>
  <si>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</si>
  <si>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</si>
  <si>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</si>
  <si>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</si>
  <si>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</si>
  <si>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</si>
  <si>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</si>
  <si>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</si>
  <si>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</si>
  <si>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</si>
  <si>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附件6</t>
  </si>
  <si>
    <t>2018—2019年发行的新增地方政府专项债券资金收支情况表</t>
  </si>
  <si>
    <t>2018年—2019年末新增专项债券资金收入</t>
  </si>
  <si>
    <t>2018年—2019年末新增专项债券资金安排的支出</t>
  </si>
  <si>
    <t>其他自平衡专项债券</t>
    <phoneticPr fontId="12" type="noConversion"/>
  </si>
  <si>
    <t>学生公寓（新东园）</t>
    <phoneticPr fontId="12" type="noConversion"/>
  </si>
  <si>
    <t>正常运营</t>
    <phoneticPr fontId="12" type="noConversion"/>
  </si>
  <si>
    <t>君武文化艺术教育中心</t>
    <phoneticPr fontId="12" type="noConversion"/>
  </si>
  <si>
    <t>广西大学</t>
    <phoneticPr fontId="12" type="noConversion"/>
  </si>
  <si>
    <t>未运营</t>
    <phoneticPr fontId="12" type="noConversion"/>
  </si>
  <si>
    <t>高等教育</t>
    <phoneticPr fontId="12" type="noConversion"/>
  </si>
  <si>
    <t>229其他支出</t>
    <phoneticPr fontId="12" type="noConversion"/>
  </si>
  <si>
    <t>2019年广西壮族自治区政府一般债券（一期）</t>
    <phoneticPr fontId="12" type="noConversion"/>
  </si>
  <si>
    <t>2018年广西壮族自治区政府一般债券（三期）</t>
    <phoneticPr fontId="12" type="noConversion"/>
  </si>
  <si>
    <t>2019年广西壮族自治区政府高等学校专项债1期-2019年广西壮族自治区政府专项债券3期</t>
    <phoneticPr fontId="12" type="noConversion"/>
  </si>
  <si>
    <t>2019年广西壮族自治区政府公立医院专项债2期-2019年广西壮族自治区政府专项债券11期</t>
    <phoneticPr fontId="12" type="noConversion"/>
  </si>
  <si>
    <t>2018—2019年发行的新增政府一般债券情况表</t>
    <phoneticPr fontId="12" type="noConversion"/>
  </si>
  <si>
    <t>君武文化艺术教育中心</t>
    <phoneticPr fontId="12" type="noConversion"/>
  </si>
  <si>
    <t>校园公共基础设施维修改造三期</t>
    <phoneticPr fontId="12" type="noConversion"/>
  </si>
  <si>
    <t>配电系统增容改造一期</t>
    <phoneticPr fontId="12" type="noConversion"/>
  </si>
  <si>
    <t>学生公寓东27栋</t>
    <phoneticPr fontId="12" type="noConversion"/>
  </si>
  <si>
    <t>大学生活动中心</t>
    <phoneticPr fontId="12" type="noConversion"/>
  </si>
  <si>
    <t>南苑餐厅扩建工程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</si>
</sst>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4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4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1" fontId="5" fillId="0" borderId="8" xfId="0" applyNumberFormat="1" applyFont="1" applyBorder="1" applyAlignment="1">
      <alignment horizontal="center" vertical="center"/>
    </xf>
    <xf numFmtId="0" fontId="6" fillId="0" borderId="8" xfId="4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6" fillId="0" borderId="8" xfId="5" applyNumberFormat="1" applyFont="1" applyFill="1" applyBorder="1" applyAlignment="1" applyProtection="1">
      <alignment horizontal="left" vertical="center"/>
    </xf>
    <xf numFmtId="176" fontId="8" fillId="2" borderId="8" xfId="3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177" fontId="6" fillId="0" borderId="8" xfId="5" applyNumberFormat="1" applyFont="1" applyFill="1" applyBorder="1" applyAlignment="1" applyProtection="1">
      <alignment horizontal="right" vertical="center"/>
    </xf>
    <xf numFmtId="177" fontId="5" fillId="0" borderId="8" xfId="5" applyNumberFormat="1" applyFont="1" applyFill="1" applyBorder="1" applyAlignment="1">
      <alignment horizontal="right" vertical="center"/>
    </xf>
    <xf numFmtId="177" fontId="5" fillId="0" borderId="8" xfId="6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</cellXfs>
  <cellStyles count="7">
    <cellStyle name="常规" xfId="0" builtinId="0"/>
    <cellStyle name="常规 2" xfId="4"/>
    <cellStyle name="常规 3" xfId="5"/>
    <cellStyle name="常规 3 2" xfId="2"/>
    <cellStyle name="常规 3 2 2" xfId="1"/>
    <cellStyle name="常规 3 3" xfId="3"/>
    <cellStyle name="常规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F7" sqref="F7"/>
    </sheetView>
  </sheetViews>
  <sheetFormatPr defaultColWidth="9" defaultRowHeight="13.5"/>
  <cols>
    <col min="6" max="6" width="15" customWidth="1"/>
    <col min="9" max="9" width="39.375" customWidth="1"/>
    <col min="11" max="11" width="12.75" bestFit="1" customWidth="1"/>
    <col min="12" max="12" width="11.625" customWidth="1"/>
    <col min="13" max="13" width="11.75" bestFit="1" customWidth="1"/>
    <col min="14" max="14" width="11.625" customWidth="1"/>
  </cols>
  <sheetData>
    <row r="1" spans="1:16">
      <c r="A1" s="1" t="s">
        <v>0</v>
      </c>
    </row>
    <row r="2" spans="1:16" ht="22.5">
      <c r="A2" s="30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4.25">
      <c r="A3" s="31" t="s">
        <v>1</v>
      </c>
      <c r="B3" s="31" t="s">
        <v>2</v>
      </c>
      <c r="C3" s="31"/>
      <c r="D3" s="31"/>
      <c r="E3" s="31"/>
      <c r="F3" s="31"/>
      <c r="G3" s="31"/>
      <c r="H3" s="31"/>
      <c r="I3" s="31" t="s">
        <v>3</v>
      </c>
      <c r="J3" s="31"/>
      <c r="K3" s="31"/>
      <c r="L3" s="31"/>
      <c r="M3" s="31"/>
      <c r="N3" s="31"/>
      <c r="O3" s="31" t="s">
        <v>4</v>
      </c>
      <c r="P3" s="31" t="s">
        <v>5</v>
      </c>
    </row>
    <row r="4" spans="1:16" ht="14.25">
      <c r="A4" s="31"/>
      <c r="B4" s="31" t="s">
        <v>6</v>
      </c>
      <c r="C4" s="31" t="s">
        <v>7</v>
      </c>
      <c r="D4" s="31" t="s">
        <v>8</v>
      </c>
      <c r="E4" s="12" t="s">
        <v>9</v>
      </c>
      <c r="F4" s="12" t="s">
        <v>10</v>
      </c>
      <c r="G4" s="12" t="s">
        <v>9</v>
      </c>
      <c r="H4" s="12" t="s">
        <v>9</v>
      </c>
      <c r="I4" s="31" t="s">
        <v>11</v>
      </c>
      <c r="J4" s="31" t="s">
        <v>12</v>
      </c>
      <c r="K4" s="31" t="s">
        <v>13</v>
      </c>
      <c r="L4" s="31"/>
      <c r="M4" s="31" t="s">
        <v>14</v>
      </c>
      <c r="N4" s="31"/>
      <c r="O4" s="31"/>
      <c r="P4" s="31"/>
    </row>
    <row r="5" spans="1:16" ht="14.25">
      <c r="A5" s="31"/>
      <c r="B5" s="31"/>
      <c r="C5" s="31"/>
      <c r="D5" s="31"/>
      <c r="E5" s="12" t="s">
        <v>15</v>
      </c>
      <c r="F5" s="12" t="s">
        <v>16</v>
      </c>
      <c r="G5" s="12" t="s">
        <v>17</v>
      </c>
      <c r="H5" s="12" t="s">
        <v>18</v>
      </c>
      <c r="I5" s="31"/>
      <c r="J5" s="31"/>
      <c r="K5" s="31"/>
      <c r="L5" s="31"/>
      <c r="M5" s="31"/>
      <c r="N5" s="31"/>
      <c r="O5" s="31"/>
      <c r="P5" s="31"/>
    </row>
    <row r="6" spans="1:16" ht="28.5">
      <c r="A6" s="31"/>
      <c r="B6" s="31"/>
      <c r="C6" s="31"/>
      <c r="D6" s="31"/>
      <c r="E6" s="12" t="s">
        <v>19</v>
      </c>
      <c r="F6" s="22"/>
      <c r="G6" s="12" t="s">
        <v>20</v>
      </c>
      <c r="H6" s="12" t="s">
        <v>21</v>
      </c>
      <c r="I6" s="31"/>
      <c r="J6" s="31"/>
      <c r="K6" s="12"/>
      <c r="L6" s="12" t="s">
        <v>22</v>
      </c>
      <c r="M6" s="12"/>
      <c r="N6" s="12" t="s">
        <v>22</v>
      </c>
      <c r="O6" s="31"/>
      <c r="P6" s="31"/>
    </row>
    <row r="7" spans="1:16" ht="71.25">
      <c r="A7" s="23" t="s">
        <v>23</v>
      </c>
      <c r="B7" s="12" t="s">
        <v>118</v>
      </c>
      <c r="C7" s="13">
        <v>1905037</v>
      </c>
      <c r="D7" s="14" t="s">
        <v>25</v>
      </c>
      <c r="E7" s="12">
        <v>580000</v>
      </c>
      <c r="F7" s="15">
        <v>43496</v>
      </c>
      <c r="G7" s="14">
        <v>3.32</v>
      </c>
      <c r="H7" s="12" t="s">
        <v>26</v>
      </c>
      <c r="I7" s="19" t="s">
        <v>27</v>
      </c>
      <c r="J7" s="12" t="s">
        <v>28</v>
      </c>
      <c r="K7" s="24">
        <v>490000</v>
      </c>
      <c r="L7" s="25">
        <v>8597.9500000000007</v>
      </c>
      <c r="M7" s="26">
        <v>18456.8</v>
      </c>
      <c r="N7" s="25">
        <v>8597.9500000000007</v>
      </c>
      <c r="O7" s="21" t="s">
        <v>32</v>
      </c>
      <c r="P7" s="20"/>
    </row>
    <row r="8" spans="1:16" ht="71.25">
      <c r="A8" s="23" t="s">
        <v>23</v>
      </c>
      <c r="B8" s="12" t="s">
        <v>119</v>
      </c>
      <c r="C8" s="13">
        <v>1805092</v>
      </c>
      <c r="D8" s="14" t="s">
        <v>25</v>
      </c>
      <c r="E8" s="12">
        <v>691000</v>
      </c>
      <c r="F8" s="15">
        <v>43257</v>
      </c>
      <c r="G8" s="14">
        <v>3.85</v>
      </c>
      <c r="H8" s="12" t="s">
        <v>30</v>
      </c>
      <c r="I8" s="19" t="s">
        <v>31</v>
      </c>
      <c r="J8" s="12" t="s">
        <v>28</v>
      </c>
      <c r="K8" s="24">
        <v>17500</v>
      </c>
      <c r="L8" s="25">
        <v>1121</v>
      </c>
      <c r="M8" s="26">
        <v>1433.72</v>
      </c>
      <c r="N8" s="25">
        <v>1121</v>
      </c>
      <c r="O8" s="21" t="s">
        <v>32</v>
      </c>
      <c r="P8" s="20"/>
    </row>
    <row r="9" spans="1:16" ht="71.25">
      <c r="A9" s="23" t="s">
        <v>23</v>
      </c>
      <c r="B9" s="12" t="s">
        <v>29</v>
      </c>
      <c r="C9" s="16">
        <v>1805092</v>
      </c>
      <c r="D9" s="14" t="s">
        <v>25</v>
      </c>
      <c r="E9" s="12">
        <v>691000</v>
      </c>
      <c r="F9" s="15">
        <v>43257</v>
      </c>
      <c r="G9" s="14">
        <v>3.85</v>
      </c>
      <c r="H9" s="12" t="s">
        <v>30</v>
      </c>
      <c r="I9" s="19" t="s">
        <v>33</v>
      </c>
      <c r="J9" s="12" t="s">
        <v>28</v>
      </c>
      <c r="K9" s="24">
        <v>13781</v>
      </c>
      <c r="L9" s="25">
        <v>8749</v>
      </c>
      <c r="M9" s="26">
        <v>9267.4</v>
      </c>
      <c r="N9" s="25">
        <v>8749</v>
      </c>
      <c r="O9" s="21" t="s">
        <v>112</v>
      </c>
      <c r="P9" s="20"/>
    </row>
    <row r="10" spans="1:16" ht="71.25">
      <c r="A10" s="23" t="s">
        <v>23</v>
      </c>
      <c r="B10" s="12" t="s">
        <v>29</v>
      </c>
      <c r="C10" s="13">
        <v>1805092</v>
      </c>
      <c r="D10" s="14" t="s">
        <v>25</v>
      </c>
      <c r="E10" s="12">
        <v>691000</v>
      </c>
      <c r="F10" s="15">
        <v>43257</v>
      </c>
      <c r="G10" s="14">
        <v>3.85</v>
      </c>
      <c r="H10" s="12" t="s">
        <v>30</v>
      </c>
      <c r="I10" s="19" t="s">
        <v>35</v>
      </c>
      <c r="J10" s="12" t="s">
        <v>28</v>
      </c>
      <c r="K10" s="24">
        <v>22850</v>
      </c>
      <c r="L10" s="26">
        <v>11920.380000000001</v>
      </c>
      <c r="M10" s="25">
        <v>13428</v>
      </c>
      <c r="N10" s="26">
        <v>11920.380000000001</v>
      </c>
      <c r="O10" s="21" t="s">
        <v>32</v>
      </c>
      <c r="P10" s="20"/>
    </row>
    <row r="11" spans="1:16" ht="71.25">
      <c r="A11" s="23" t="s">
        <v>23</v>
      </c>
      <c r="B11" s="12" t="s">
        <v>29</v>
      </c>
      <c r="C11" s="13">
        <v>1805092</v>
      </c>
      <c r="D11" s="14" t="s">
        <v>25</v>
      </c>
      <c r="E11" s="12">
        <v>691000</v>
      </c>
      <c r="F11" s="15">
        <v>43257</v>
      </c>
      <c r="G11" s="14">
        <v>3.85</v>
      </c>
      <c r="H11" s="12" t="s">
        <v>30</v>
      </c>
      <c r="I11" s="19" t="s">
        <v>36</v>
      </c>
      <c r="J11" s="12" t="s">
        <v>28</v>
      </c>
      <c r="K11" s="24">
        <v>17660</v>
      </c>
      <c r="L11" s="25">
        <v>2991.2000000000003</v>
      </c>
      <c r="M11" s="26">
        <v>3833.52</v>
      </c>
      <c r="N11" s="25">
        <v>2991.2000000000003</v>
      </c>
      <c r="O11" s="21" t="s">
        <v>32</v>
      </c>
      <c r="P11" s="20"/>
    </row>
    <row r="12" spans="1:16" ht="71.25">
      <c r="A12" s="23" t="s">
        <v>23</v>
      </c>
      <c r="B12" s="12" t="s">
        <v>29</v>
      </c>
      <c r="C12" s="16">
        <v>1805092</v>
      </c>
      <c r="D12" s="14" t="s">
        <v>25</v>
      </c>
      <c r="E12" s="12">
        <v>691000</v>
      </c>
      <c r="F12" s="15">
        <v>43257</v>
      </c>
      <c r="G12" s="14">
        <v>3.85</v>
      </c>
      <c r="H12" s="12" t="s">
        <v>30</v>
      </c>
      <c r="I12" s="19" t="s">
        <v>37</v>
      </c>
      <c r="J12" s="12" t="s">
        <v>28</v>
      </c>
      <c r="K12" s="24">
        <v>3701</v>
      </c>
      <c r="L12" s="25">
        <v>669.09</v>
      </c>
      <c r="M12" s="26">
        <v>1283.82</v>
      </c>
      <c r="N12" s="25">
        <v>669.09</v>
      </c>
      <c r="O12" s="21" t="s">
        <v>34</v>
      </c>
      <c r="P12" s="20"/>
    </row>
    <row r="13" spans="1:16" ht="71.25">
      <c r="A13" s="23" t="s">
        <v>23</v>
      </c>
      <c r="B13" s="12" t="s">
        <v>29</v>
      </c>
      <c r="C13" s="13">
        <v>1805092</v>
      </c>
      <c r="D13" s="14" t="s">
        <v>25</v>
      </c>
      <c r="E13" s="12">
        <v>691000</v>
      </c>
      <c r="F13" s="15">
        <v>43257</v>
      </c>
      <c r="G13" s="14">
        <v>3.85</v>
      </c>
      <c r="H13" s="12" t="s">
        <v>30</v>
      </c>
      <c r="I13" s="19" t="s">
        <v>38</v>
      </c>
      <c r="J13" s="12" t="s">
        <v>28</v>
      </c>
      <c r="K13" s="24">
        <v>18442</v>
      </c>
      <c r="L13" s="26">
        <v>9512.4599999999991</v>
      </c>
      <c r="M13" s="25">
        <v>9899</v>
      </c>
      <c r="N13" s="26">
        <v>9512.4599999999991</v>
      </c>
      <c r="O13" s="21" t="s">
        <v>32</v>
      </c>
      <c r="P13" s="20"/>
    </row>
    <row r="14" spans="1:16" ht="71.25">
      <c r="A14" s="23" t="s">
        <v>23</v>
      </c>
      <c r="B14" s="12" t="s">
        <v>29</v>
      </c>
      <c r="C14" s="13">
        <v>1805092</v>
      </c>
      <c r="D14" s="14" t="s">
        <v>25</v>
      </c>
      <c r="E14" s="12">
        <v>691000</v>
      </c>
      <c r="F14" s="15">
        <v>43257</v>
      </c>
      <c r="G14" s="14">
        <v>3.85</v>
      </c>
      <c r="H14" s="12" t="s">
        <v>30</v>
      </c>
      <c r="I14" s="19" t="s">
        <v>39</v>
      </c>
      <c r="J14" s="12" t="s">
        <v>28</v>
      </c>
      <c r="K14" s="24">
        <v>16395</v>
      </c>
      <c r="L14" s="26">
        <v>13676</v>
      </c>
      <c r="M14" s="25">
        <v>15736</v>
      </c>
      <c r="N14" s="26">
        <v>13676</v>
      </c>
      <c r="O14" s="21" t="s">
        <v>32</v>
      </c>
      <c r="P14" s="20"/>
    </row>
    <row r="15" spans="1:16" ht="71.25">
      <c r="A15" s="23" t="s">
        <v>23</v>
      </c>
      <c r="B15" s="12" t="s">
        <v>29</v>
      </c>
      <c r="C15" s="16">
        <v>1805092</v>
      </c>
      <c r="D15" s="14" t="s">
        <v>25</v>
      </c>
      <c r="E15" s="12">
        <v>691000</v>
      </c>
      <c r="F15" s="15">
        <v>43257</v>
      </c>
      <c r="G15" s="14">
        <v>3.85</v>
      </c>
      <c r="H15" s="12" t="s">
        <v>30</v>
      </c>
      <c r="I15" s="19" t="s">
        <v>40</v>
      </c>
      <c r="J15" s="12" t="s">
        <v>28</v>
      </c>
      <c r="K15" s="24">
        <v>5085</v>
      </c>
      <c r="L15" s="25">
        <v>973.64</v>
      </c>
      <c r="M15" s="26">
        <v>2011.14</v>
      </c>
      <c r="N15" s="25">
        <v>973.64</v>
      </c>
      <c r="O15" s="21" t="s">
        <v>32</v>
      </c>
      <c r="P15" s="20"/>
    </row>
    <row r="16" spans="1:16" ht="71.25">
      <c r="A16" s="23" t="s">
        <v>23</v>
      </c>
      <c r="B16" s="12" t="s">
        <v>29</v>
      </c>
      <c r="C16" s="13">
        <v>1805092</v>
      </c>
      <c r="D16" s="14" t="s">
        <v>25</v>
      </c>
      <c r="E16" s="12">
        <v>691000</v>
      </c>
      <c r="F16" s="15">
        <v>43257</v>
      </c>
      <c r="G16" s="14">
        <v>3.85</v>
      </c>
      <c r="H16" s="12" t="s">
        <v>30</v>
      </c>
      <c r="I16" s="19" t="s">
        <v>41</v>
      </c>
      <c r="J16" s="12" t="s">
        <v>28</v>
      </c>
      <c r="K16" s="24">
        <v>11305.79</v>
      </c>
      <c r="L16" s="25">
        <v>7830</v>
      </c>
      <c r="M16" s="26">
        <v>8146.1100000000006</v>
      </c>
      <c r="N16" s="25">
        <v>7830</v>
      </c>
      <c r="O16" s="21" t="s">
        <v>32</v>
      </c>
      <c r="P16" s="20"/>
    </row>
    <row r="17" spans="1:16" ht="71.25">
      <c r="A17" s="23" t="s">
        <v>23</v>
      </c>
      <c r="B17" s="12" t="s">
        <v>29</v>
      </c>
      <c r="C17" s="13">
        <v>1805092</v>
      </c>
      <c r="D17" s="14" t="s">
        <v>25</v>
      </c>
      <c r="E17" s="12">
        <v>691000</v>
      </c>
      <c r="F17" s="15">
        <v>43257</v>
      </c>
      <c r="G17" s="14">
        <v>3.85</v>
      </c>
      <c r="H17" s="12" t="s">
        <v>30</v>
      </c>
      <c r="I17" s="19" t="s">
        <v>42</v>
      </c>
      <c r="J17" s="12" t="s">
        <v>28</v>
      </c>
      <c r="K17" s="24">
        <v>4900</v>
      </c>
      <c r="L17" s="25">
        <v>2700</v>
      </c>
      <c r="M17" s="26">
        <v>5324.37</v>
      </c>
      <c r="N17" s="25">
        <v>2700</v>
      </c>
      <c r="O17" s="21" t="s">
        <v>32</v>
      </c>
      <c r="P17" s="20"/>
    </row>
    <row r="18" spans="1:16" ht="71.25">
      <c r="A18" s="23" t="s">
        <v>23</v>
      </c>
      <c r="B18" s="12" t="s">
        <v>29</v>
      </c>
      <c r="C18" s="16">
        <v>1805092</v>
      </c>
      <c r="D18" s="14" t="s">
        <v>25</v>
      </c>
      <c r="E18" s="12">
        <v>691000</v>
      </c>
      <c r="F18" s="15">
        <v>43257</v>
      </c>
      <c r="G18" s="14">
        <v>3.85</v>
      </c>
      <c r="H18" s="12" t="s">
        <v>30</v>
      </c>
      <c r="I18" s="19" t="s">
        <v>27</v>
      </c>
      <c r="J18" s="12" t="s">
        <v>28</v>
      </c>
      <c r="K18" s="24">
        <v>490000</v>
      </c>
      <c r="L18" s="25">
        <v>2211.9492959999998</v>
      </c>
      <c r="M18" s="26">
        <v>5656.8</v>
      </c>
      <c r="N18" s="25">
        <v>2211.9492959999998</v>
      </c>
      <c r="O18" s="21" t="s">
        <v>32</v>
      </c>
      <c r="P18" s="20"/>
    </row>
    <row r="19" spans="1:16" ht="71.25">
      <c r="A19" s="23" t="s">
        <v>23</v>
      </c>
      <c r="B19" s="12" t="s">
        <v>29</v>
      </c>
      <c r="C19" s="13">
        <v>1805092</v>
      </c>
      <c r="D19" s="14" t="s">
        <v>25</v>
      </c>
      <c r="E19" s="12">
        <v>691000</v>
      </c>
      <c r="F19" s="15">
        <v>43257</v>
      </c>
      <c r="G19" s="14">
        <v>3.85</v>
      </c>
      <c r="H19" s="12" t="s">
        <v>30</v>
      </c>
      <c r="I19" s="19" t="s">
        <v>43</v>
      </c>
      <c r="J19" s="12" t="s">
        <v>28</v>
      </c>
      <c r="K19" s="24">
        <v>17260</v>
      </c>
      <c r="L19" s="25">
        <v>1759.2</v>
      </c>
      <c r="M19" s="26">
        <v>3770.88</v>
      </c>
      <c r="N19" s="25">
        <v>1759.2</v>
      </c>
      <c r="O19" s="21" t="s">
        <v>32</v>
      </c>
      <c r="P19" s="20"/>
    </row>
    <row r="23" spans="1:16" ht="18.75">
      <c r="A23" s="17" t="s">
        <v>44</v>
      </c>
    </row>
    <row r="24" spans="1:16" ht="18.75">
      <c r="A24" s="18" t="s">
        <v>45</v>
      </c>
    </row>
  </sheetData>
  <mergeCells count="13">
    <mergeCell ref="A2:P2"/>
    <mergeCell ref="B3:H3"/>
    <mergeCell ref="I3:N3"/>
    <mergeCell ref="A3:A6"/>
    <mergeCell ref="B4:B6"/>
    <mergeCell ref="C4:C6"/>
    <mergeCell ref="D4:D6"/>
    <mergeCell ref="I4:I6"/>
    <mergeCell ref="J4:J6"/>
    <mergeCell ref="O3:O6"/>
    <mergeCell ref="P3:P6"/>
    <mergeCell ref="K4:L5"/>
    <mergeCell ref="M4:N5"/>
  </mergeCells>
  <phoneticPr fontId="1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I14" sqref="I14"/>
    </sheetView>
  </sheetViews>
  <sheetFormatPr defaultColWidth="9" defaultRowHeight="13.5"/>
  <cols>
    <col min="2" max="2" width="26.75" customWidth="1"/>
    <col min="6" max="6" width="15.375" customWidth="1"/>
    <col min="9" max="9" width="31" customWidth="1"/>
    <col min="10" max="10" width="9.5" bestFit="1" customWidth="1"/>
    <col min="11" max="13" width="11.625" bestFit="1" customWidth="1"/>
  </cols>
  <sheetData>
    <row r="1" spans="1:14">
      <c r="A1" s="1" t="s">
        <v>46</v>
      </c>
    </row>
    <row r="2" spans="1:14" ht="22.5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>
      <c r="A3" s="31" t="s">
        <v>1</v>
      </c>
      <c r="B3" s="31" t="s">
        <v>2</v>
      </c>
      <c r="C3" s="31"/>
      <c r="D3" s="31"/>
      <c r="E3" s="31"/>
      <c r="F3" s="31"/>
      <c r="G3" s="31"/>
      <c r="H3" s="31"/>
      <c r="I3" s="31" t="s">
        <v>3</v>
      </c>
      <c r="J3" s="31"/>
      <c r="K3" s="31"/>
      <c r="L3" s="31"/>
      <c r="M3" s="31"/>
      <c r="N3" s="31" t="s">
        <v>5</v>
      </c>
    </row>
    <row r="4" spans="1:14" ht="14.25">
      <c r="A4" s="31"/>
      <c r="B4" s="31" t="s">
        <v>6</v>
      </c>
      <c r="C4" s="31" t="s">
        <v>7</v>
      </c>
      <c r="D4" s="31" t="s">
        <v>8</v>
      </c>
      <c r="E4" s="12" t="s">
        <v>9</v>
      </c>
      <c r="F4" s="12" t="s">
        <v>10</v>
      </c>
      <c r="G4" s="12" t="s">
        <v>9</v>
      </c>
      <c r="H4" s="12" t="s">
        <v>9</v>
      </c>
      <c r="I4" s="31" t="s">
        <v>11</v>
      </c>
      <c r="J4" s="31" t="s">
        <v>13</v>
      </c>
      <c r="K4" s="31"/>
      <c r="L4" s="31" t="s">
        <v>14</v>
      </c>
      <c r="M4" s="31"/>
      <c r="N4" s="31"/>
    </row>
    <row r="5" spans="1:14" ht="14.25">
      <c r="A5" s="31"/>
      <c r="B5" s="31"/>
      <c r="C5" s="31"/>
      <c r="D5" s="31"/>
      <c r="E5" s="12" t="s">
        <v>15</v>
      </c>
      <c r="F5" s="12" t="s">
        <v>16</v>
      </c>
      <c r="G5" s="12" t="s">
        <v>17</v>
      </c>
      <c r="H5" s="12" t="s">
        <v>18</v>
      </c>
      <c r="I5" s="31"/>
      <c r="J5" s="31"/>
      <c r="K5" s="31"/>
      <c r="L5" s="31"/>
      <c r="M5" s="31"/>
      <c r="N5" s="31"/>
    </row>
    <row r="6" spans="1:14" ht="28.5">
      <c r="A6" s="31"/>
      <c r="B6" s="31"/>
      <c r="C6" s="31"/>
      <c r="D6" s="31"/>
      <c r="E6" s="12" t="s">
        <v>19</v>
      </c>
      <c r="F6" s="22"/>
      <c r="G6" s="12" t="s">
        <v>20</v>
      </c>
      <c r="H6" s="12" t="s">
        <v>21</v>
      </c>
      <c r="I6" s="31"/>
      <c r="J6" s="12"/>
      <c r="K6" s="12" t="s">
        <v>22</v>
      </c>
      <c r="L6" s="12"/>
      <c r="M6" s="12" t="s">
        <v>22</v>
      </c>
      <c r="N6" s="31"/>
    </row>
    <row r="7" spans="1:14" ht="42.75">
      <c r="A7" s="23" t="s">
        <v>23</v>
      </c>
      <c r="B7" s="12" t="s">
        <v>120</v>
      </c>
      <c r="C7" s="13">
        <v>104577</v>
      </c>
      <c r="D7" s="14" t="s">
        <v>110</v>
      </c>
      <c r="E7" s="12">
        <v>81500</v>
      </c>
      <c r="F7" s="15">
        <v>43552</v>
      </c>
      <c r="G7" s="14">
        <v>3.37</v>
      </c>
      <c r="H7" s="12">
        <v>7</v>
      </c>
      <c r="I7" s="19" t="s">
        <v>123</v>
      </c>
      <c r="J7" s="12">
        <v>22850</v>
      </c>
      <c r="K7" s="24">
        <v>11920.380000000001</v>
      </c>
      <c r="L7" s="25">
        <v>13428</v>
      </c>
      <c r="M7" s="26">
        <v>11920.380000000001</v>
      </c>
      <c r="N7" s="25"/>
    </row>
    <row r="8" spans="1:14" ht="42.75">
      <c r="A8" s="23" t="s">
        <v>23</v>
      </c>
      <c r="B8" s="12" t="s">
        <v>48</v>
      </c>
      <c r="C8" s="13">
        <v>104577</v>
      </c>
      <c r="D8" s="14" t="s">
        <v>49</v>
      </c>
      <c r="E8" s="12">
        <v>81500</v>
      </c>
      <c r="F8" s="15">
        <v>43552</v>
      </c>
      <c r="G8" s="14">
        <v>3.37</v>
      </c>
      <c r="H8" s="12">
        <v>7</v>
      </c>
      <c r="I8" s="19" t="s">
        <v>124</v>
      </c>
      <c r="J8" s="12">
        <v>16395</v>
      </c>
      <c r="K8" s="24">
        <v>13676</v>
      </c>
      <c r="L8" s="25">
        <v>15736</v>
      </c>
      <c r="M8" s="26">
        <v>13676</v>
      </c>
      <c r="N8" s="25"/>
    </row>
    <row r="9" spans="1:14" ht="42.75">
      <c r="A9" s="23" t="s">
        <v>23</v>
      </c>
      <c r="B9" s="12" t="s">
        <v>48</v>
      </c>
      <c r="C9" s="13">
        <v>104577</v>
      </c>
      <c r="D9" s="14" t="s">
        <v>49</v>
      </c>
      <c r="E9" s="12">
        <v>81500</v>
      </c>
      <c r="F9" s="15">
        <v>43552</v>
      </c>
      <c r="G9" s="14">
        <v>3.37</v>
      </c>
      <c r="H9" s="12">
        <v>7</v>
      </c>
      <c r="I9" s="19" t="s">
        <v>125</v>
      </c>
      <c r="J9" s="12">
        <v>18442</v>
      </c>
      <c r="K9" s="24">
        <v>9512.4599999999991</v>
      </c>
      <c r="L9" s="25">
        <v>9899</v>
      </c>
      <c r="M9" s="26">
        <v>9512.4599999999991</v>
      </c>
      <c r="N9" s="25"/>
    </row>
    <row r="10" spans="1:14" ht="42.75">
      <c r="A10" s="23" t="s">
        <v>23</v>
      </c>
      <c r="B10" s="12" t="s">
        <v>48</v>
      </c>
      <c r="C10" s="13">
        <v>104577</v>
      </c>
      <c r="D10" s="14" t="s">
        <v>49</v>
      </c>
      <c r="E10" s="12">
        <v>81500</v>
      </c>
      <c r="F10" s="15">
        <v>43552</v>
      </c>
      <c r="G10" s="14">
        <v>3.37</v>
      </c>
      <c r="H10" s="12">
        <v>7</v>
      </c>
      <c r="I10" s="19" t="s">
        <v>126</v>
      </c>
      <c r="J10" s="12">
        <v>11305.79</v>
      </c>
      <c r="K10" s="24">
        <v>7830</v>
      </c>
      <c r="L10" s="25">
        <v>8146.1100000000006</v>
      </c>
      <c r="M10" s="26">
        <v>7830</v>
      </c>
      <c r="N10" s="25"/>
    </row>
    <row r="11" spans="1:14" ht="42.75">
      <c r="A11" s="23" t="s">
        <v>23</v>
      </c>
      <c r="B11" s="12" t="s">
        <v>53</v>
      </c>
      <c r="C11" s="13">
        <v>104646</v>
      </c>
      <c r="D11" s="14" t="s">
        <v>49</v>
      </c>
      <c r="E11" s="12">
        <v>95100</v>
      </c>
      <c r="F11" s="15">
        <v>43635</v>
      </c>
      <c r="G11" s="14">
        <v>4.1100000000000003</v>
      </c>
      <c r="H11" s="12">
        <v>30</v>
      </c>
      <c r="I11" s="19" t="s">
        <v>127</v>
      </c>
      <c r="J11" s="12">
        <v>13781</v>
      </c>
      <c r="K11" s="24">
        <v>8749</v>
      </c>
      <c r="L11" s="25">
        <v>9267.4</v>
      </c>
      <c r="M11" s="26">
        <v>8749</v>
      </c>
      <c r="N11" s="25"/>
    </row>
    <row r="12" spans="1:14" ht="42.75">
      <c r="A12" s="23" t="s">
        <v>23</v>
      </c>
      <c r="B12" s="12" t="s">
        <v>121</v>
      </c>
      <c r="C12" s="13">
        <v>104646</v>
      </c>
      <c r="D12" s="14" t="s">
        <v>49</v>
      </c>
      <c r="E12" s="12">
        <v>95100</v>
      </c>
      <c r="F12" s="15">
        <v>43635</v>
      </c>
      <c r="G12" s="14">
        <v>4.1100000000000003</v>
      </c>
      <c r="H12" s="12">
        <v>30</v>
      </c>
      <c r="I12" s="19" t="s">
        <v>124</v>
      </c>
      <c r="J12" s="12">
        <v>16395</v>
      </c>
      <c r="K12" s="24">
        <v>13676</v>
      </c>
      <c r="L12" s="25">
        <v>15736</v>
      </c>
      <c r="M12" s="26">
        <v>13676</v>
      </c>
      <c r="N12" s="25"/>
    </row>
    <row r="13" spans="1:14" ht="42.75">
      <c r="A13" s="23" t="s">
        <v>23</v>
      </c>
      <c r="B13" s="12" t="s">
        <v>53</v>
      </c>
      <c r="C13" s="13">
        <v>104646</v>
      </c>
      <c r="D13" s="14" t="s">
        <v>49</v>
      </c>
      <c r="E13" s="12">
        <v>95100</v>
      </c>
      <c r="F13" s="15">
        <v>43635</v>
      </c>
      <c r="G13" s="14">
        <v>4.1100000000000003</v>
      </c>
      <c r="H13" s="12">
        <v>30</v>
      </c>
      <c r="I13" s="19" t="s">
        <v>128</v>
      </c>
      <c r="J13" s="12">
        <v>3701</v>
      </c>
      <c r="K13" s="24">
        <v>669.09</v>
      </c>
      <c r="L13" s="25">
        <v>1283.82</v>
      </c>
      <c r="M13" s="26">
        <v>669.09</v>
      </c>
      <c r="N13" s="25"/>
    </row>
    <row r="14" spans="1:14" ht="42.75">
      <c r="A14" s="23" t="s">
        <v>23</v>
      </c>
      <c r="B14" s="12" t="s">
        <v>53</v>
      </c>
      <c r="C14" s="13">
        <v>104646</v>
      </c>
      <c r="D14" s="14" t="s">
        <v>49</v>
      </c>
      <c r="E14" s="12">
        <v>95100</v>
      </c>
      <c r="F14" s="15">
        <v>43635</v>
      </c>
      <c r="G14" s="14">
        <v>4.1100000000000003</v>
      </c>
      <c r="H14" s="12">
        <v>30</v>
      </c>
      <c r="I14" s="19" t="s">
        <v>111</v>
      </c>
      <c r="J14" s="12">
        <v>5085</v>
      </c>
      <c r="K14" s="24">
        <v>973.64</v>
      </c>
      <c r="L14" s="25">
        <v>2011.14</v>
      </c>
      <c r="M14" s="26">
        <v>973.64</v>
      </c>
      <c r="N14" s="25"/>
    </row>
    <row r="17" spans="1:1">
      <c r="A17" t="s">
        <v>56</v>
      </c>
    </row>
  </sheetData>
  <mergeCells count="11">
    <mergeCell ref="A2:N2"/>
    <mergeCell ref="B3:H3"/>
    <mergeCell ref="I3:M3"/>
    <mergeCell ref="A3:A6"/>
    <mergeCell ref="B4:B6"/>
    <mergeCell ref="C4:C6"/>
    <mergeCell ref="D4:D6"/>
    <mergeCell ref="I4:I6"/>
    <mergeCell ref="N3:N6"/>
    <mergeCell ref="J4:K5"/>
    <mergeCell ref="L4:M5"/>
  </mergeCells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K13" sqref="K13"/>
    </sheetView>
  </sheetViews>
  <sheetFormatPr defaultColWidth="9" defaultRowHeight="13.5"/>
  <cols>
    <col min="2" max="2" width="31.625" bestFit="1" customWidth="1"/>
    <col min="5" max="6" width="12.875" bestFit="1" customWidth="1"/>
    <col min="11" max="12" width="10.5" bestFit="1" customWidth="1"/>
  </cols>
  <sheetData>
    <row r="1" spans="1:18">
      <c r="A1" s="1" t="s">
        <v>57</v>
      </c>
    </row>
    <row r="2" spans="1:18" ht="22.5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thickBot="1">
      <c r="I3" t="s">
        <v>59</v>
      </c>
    </row>
    <row r="4" spans="1:18" ht="15" customHeight="1" thickBot="1">
      <c r="A4" s="37" t="s">
        <v>60</v>
      </c>
      <c r="B4" s="35"/>
      <c r="C4" s="34" t="s">
        <v>61</v>
      </c>
      <c r="D4" s="37"/>
      <c r="E4" s="35"/>
      <c r="F4" s="34" t="s">
        <v>62</v>
      </c>
      <c r="G4" s="37"/>
      <c r="H4" s="37"/>
      <c r="I4" s="37"/>
      <c r="J4" s="37"/>
      <c r="K4" s="37"/>
      <c r="L4" s="37"/>
      <c r="M4" s="35"/>
      <c r="N4" s="34" t="s">
        <v>63</v>
      </c>
      <c r="O4" s="37"/>
      <c r="P4" s="37"/>
      <c r="Q4" s="35"/>
      <c r="R4" s="11" t="s">
        <v>5</v>
      </c>
    </row>
    <row r="5" spans="1:18" ht="27.75" customHeight="1" thickBot="1">
      <c r="A5" s="32" t="s">
        <v>8</v>
      </c>
      <c r="B5" s="32" t="s">
        <v>11</v>
      </c>
      <c r="C5" s="32" t="s">
        <v>64</v>
      </c>
      <c r="D5" s="32" t="s">
        <v>65</v>
      </c>
      <c r="E5" s="34" t="s">
        <v>66</v>
      </c>
      <c r="F5" s="35"/>
      <c r="G5" s="34" t="s">
        <v>67</v>
      </c>
      <c r="H5" s="35"/>
      <c r="I5" s="34" t="s">
        <v>68</v>
      </c>
      <c r="J5" s="35"/>
      <c r="K5" s="34" t="s">
        <v>69</v>
      </c>
      <c r="L5" s="35"/>
      <c r="M5" s="32" t="s">
        <v>70</v>
      </c>
      <c r="N5" s="32" t="s">
        <v>71</v>
      </c>
      <c r="O5" s="32" t="s">
        <v>72</v>
      </c>
      <c r="P5" s="32" t="s">
        <v>73</v>
      </c>
      <c r="Q5" s="5"/>
      <c r="R5" s="5"/>
    </row>
    <row r="6" spans="1:18" ht="29.25" thickBot="1">
      <c r="A6" s="33"/>
      <c r="B6" s="33"/>
      <c r="C6" s="33"/>
      <c r="D6" s="33"/>
      <c r="E6" s="9" t="s">
        <v>74</v>
      </c>
      <c r="F6" s="9" t="s">
        <v>75</v>
      </c>
      <c r="G6" s="9" t="s">
        <v>74</v>
      </c>
      <c r="H6" s="9" t="s">
        <v>75</v>
      </c>
      <c r="I6" s="9" t="s">
        <v>74</v>
      </c>
      <c r="J6" s="9" t="s">
        <v>75</v>
      </c>
      <c r="K6" s="9" t="s">
        <v>74</v>
      </c>
      <c r="L6" s="9" t="s">
        <v>75</v>
      </c>
      <c r="M6" s="33"/>
      <c r="N6" s="33"/>
      <c r="O6" s="33"/>
      <c r="P6" s="33"/>
      <c r="Q6" s="5"/>
      <c r="R6" s="5"/>
    </row>
    <row r="7" spans="1:18" ht="43.5" thickBot="1">
      <c r="A7" s="10" t="s">
        <v>110</v>
      </c>
      <c r="B7" s="19" t="s">
        <v>113</v>
      </c>
      <c r="C7" s="27" t="s">
        <v>114</v>
      </c>
      <c r="D7" s="27" t="s">
        <v>112</v>
      </c>
      <c r="E7" s="28">
        <f>G7++I7+K7</f>
        <v>4558.6833233982688</v>
      </c>
      <c r="F7" s="28">
        <f>H7+J7+L7</f>
        <v>2232.5234188150293</v>
      </c>
      <c r="G7" s="28"/>
      <c r="H7" s="28"/>
      <c r="I7" s="28"/>
      <c r="J7" s="28"/>
      <c r="K7" s="28">
        <v>4558.6833233982688</v>
      </c>
      <c r="L7" s="28">
        <v>2232.5234188150293</v>
      </c>
      <c r="M7" s="27" t="s">
        <v>116</v>
      </c>
      <c r="N7" s="27" t="s">
        <v>114</v>
      </c>
      <c r="O7" s="27" t="s">
        <v>114</v>
      </c>
      <c r="P7" s="27"/>
      <c r="Q7" s="5"/>
      <c r="R7" s="5"/>
    </row>
    <row r="8" spans="1:18" ht="43.5" thickBot="1">
      <c r="A8" s="10" t="s">
        <v>110</v>
      </c>
      <c r="B8" s="19" t="s">
        <v>50</v>
      </c>
      <c r="C8" s="27" t="s">
        <v>114</v>
      </c>
      <c r="D8" s="27" t="s">
        <v>112</v>
      </c>
      <c r="E8" s="28">
        <f t="shared" ref="E8:E13" si="0">G8++I8+K8</f>
        <v>5342.2282377863548</v>
      </c>
      <c r="F8" s="28">
        <f t="shared" ref="F8:F13" si="1">H8+J8+L8</f>
        <v>2616.2487726000377</v>
      </c>
      <c r="G8" s="28"/>
      <c r="H8" s="28"/>
      <c r="I8" s="28"/>
      <c r="J8" s="28"/>
      <c r="K8" s="28">
        <v>5342.2282377863548</v>
      </c>
      <c r="L8" s="28">
        <v>2616.2487726000377</v>
      </c>
      <c r="M8" s="27" t="s">
        <v>116</v>
      </c>
      <c r="N8" s="27" t="s">
        <v>114</v>
      </c>
      <c r="O8" s="27" t="s">
        <v>114</v>
      </c>
      <c r="P8" s="27"/>
      <c r="Q8" s="5"/>
      <c r="R8" s="5"/>
    </row>
    <row r="9" spans="1:18" ht="43.5" thickBot="1">
      <c r="A9" s="10" t="s">
        <v>110</v>
      </c>
      <c r="B9" s="19" t="s">
        <v>51</v>
      </c>
      <c r="C9" s="27" t="s">
        <v>114</v>
      </c>
      <c r="D9" s="27" t="s">
        <v>112</v>
      </c>
      <c r="E9" s="28">
        <f t="shared" si="0"/>
        <v>3360.620063920127</v>
      </c>
      <c r="F9" s="28">
        <f t="shared" si="1"/>
        <v>1645.7960472780737</v>
      </c>
      <c r="G9" s="28"/>
      <c r="H9" s="28"/>
      <c r="I9" s="28"/>
      <c r="J9" s="28"/>
      <c r="K9" s="28">
        <v>3360.620063920127</v>
      </c>
      <c r="L9" s="28">
        <v>1645.7960472780737</v>
      </c>
      <c r="M9" s="27" t="s">
        <v>116</v>
      </c>
      <c r="N9" s="27" t="s">
        <v>114</v>
      </c>
      <c r="O9" s="27" t="s">
        <v>114</v>
      </c>
      <c r="P9" s="27"/>
      <c r="Q9" s="5"/>
      <c r="R9" s="5"/>
    </row>
    <row r="10" spans="1:18" ht="43.5" thickBot="1">
      <c r="A10" s="10" t="s">
        <v>110</v>
      </c>
      <c r="B10" s="19" t="s">
        <v>52</v>
      </c>
      <c r="C10" s="27" t="s">
        <v>114</v>
      </c>
      <c r="D10" s="27" t="s">
        <v>112</v>
      </c>
      <c r="E10" s="28">
        <f t="shared" si="0"/>
        <v>2765.529923113485</v>
      </c>
      <c r="F10" s="28">
        <f t="shared" si="1"/>
        <v>1354.362626395837</v>
      </c>
      <c r="G10" s="28"/>
      <c r="H10" s="28"/>
      <c r="I10" s="28"/>
      <c r="J10" s="28"/>
      <c r="K10" s="28">
        <v>2765.529923113485</v>
      </c>
      <c r="L10" s="28">
        <v>1354.362626395837</v>
      </c>
      <c r="M10" s="27" t="s">
        <v>116</v>
      </c>
      <c r="N10" s="27" t="s">
        <v>114</v>
      </c>
      <c r="O10" s="27" t="s">
        <v>114</v>
      </c>
      <c r="P10" s="27"/>
      <c r="Q10" s="5"/>
      <c r="R10" s="5"/>
    </row>
    <row r="11" spans="1:18" ht="43.5" thickBot="1">
      <c r="A11" s="10" t="s">
        <v>110</v>
      </c>
      <c r="B11" s="19" t="s">
        <v>54</v>
      </c>
      <c r="C11" s="27" t="s">
        <v>114</v>
      </c>
      <c r="D11" s="27" t="s">
        <v>112</v>
      </c>
      <c r="E11" s="28">
        <f t="shared" si="0"/>
        <v>3146.1976341421746</v>
      </c>
      <c r="F11" s="28">
        <f t="shared" si="1"/>
        <v>1540.7869773254695</v>
      </c>
      <c r="G11" s="28"/>
      <c r="H11" s="28"/>
      <c r="I11" s="28"/>
      <c r="J11" s="28"/>
      <c r="K11" s="28">
        <v>3146.1976341421746</v>
      </c>
      <c r="L11" s="28">
        <v>1540.7869773254695</v>
      </c>
      <c r="M11" s="27" t="s">
        <v>116</v>
      </c>
      <c r="N11" s="27" t="s">
        <v>114</v>
      </c>
      <c r="O11" s="27" t="s">
        <v>114</v>
      </c>
      <c r="P11" s="27"/>
      <c r="Q11" s="5"/>
      <c r="R11" s="5"/>
    </row>
    <row r="12" spans="1:18" ht="43.5" thickBot="1">
      <c r="A12" s="10" t="s">
        <v>110</v>
      </c>
      <c r="B12" s="19" t="s">
        <v>55</v>
      </c>
      <c r="C12" s="27" t="s">
        <v>114</v>
      </c>
      <c r="D12" s="27" t="s">
        <v>115</v>
      </c>
      <c r="E12" s="28">
        <f t="shared" si="0"/>
        <v>435.84516117405167</v>
      </c>
      <c r="F12" s="28">
        <f t="shared" si="1"/>
        <v>213.44639674881674</v>
      </c>
      <c r="G12" s="28"/>
      <c r="H12" s="28"/>
      <c r="I12" s="28"/>
      <c r="J12" s="28"/>
      <c r="K12" s="28">
        <v>435.84516117405167</v>
      </c>
      <c r="L12" s="28">
        <v>213.44639674881674</v>
      </c>
      <c r="M12" s="27" t="s">
        <v>116</v>
      </c>
      <c r="N12" s="27" t="s">
        <v>114</v>
      </c>
      <c r="O12" s="27" t="s">
        <v>114</v>
      </c>
      <c r="P12" s="27"/>
      <c r="Q12" s="5"/>
      <c r="R12" s="5"/>
    </row>
    <row r="13" spans="1:18" ht="43.5" thickBot="1">
      <c r="A13" s="10" t="s">
        <v>110</v>
      </c>
      <c r="B13" s="19" t="s">
        <v>111</v>
      </c>
      <c r="C13" s="27" t="s">
        <v>114</v>
      </c>
      <c r="D13" s="27" t="s">
        <v>112</v>
      </c>
      <c r="E13" s="28">
        <f t="shared" si="0"/>
        <v>682.76365646553438</v>
      </c>
      <c r="F13" s="28">
        <f t="shared" si="1"/>
        <v>334.36976083673358</v>
      </c>
      <c r="G13" s="29"/>
      <c r="H13" s="29"/>
      <c r="I13" s="29"/>
      <c r="J13" s="29"/>
      <c r="K13" s="28">
        <v>682.76365646553438</v>
      </c>
      <c r="L13" s="28">
        <v>334.36976083673358</v>
      </c>
      <c r="M13" s="27" t="s">
        <v>116</v>
      </c>
      <c r="N13" s="27" t="s">
        <v>114</v>
      </c>
      <c r="O13" s="27" t="s">
        <v>114</v>
      </c>
      <c r="P13" s="5"/>
      <c r="Q13" s="5"/>
      <c r="R13" s="5"/>
    </row>
    <row r="16" spans="1:18">
      <c r="C16" t="s">
        <v>76</v>
      </c>
    </row>
  </sheetData>
  <mergeCells count="17">
    <mergeCell ref="A5:A6"/>
    <mergeCell ref="B5:B6"/>
    <mergeCell ref="C5:C6"/>
    <mergeCell ref="D5:D6"/>
    <mergeCell ref="A2:R2"/>
    <mergeCell ref="A4:B4"/>
    <mergeCell ref="C4:E4"/>
    <mergeCell ref="F4:M4"/>
    <mergeCell ref="N4:Q4"/>
    <mergeCell ref="M5:M6"/>
    <mergeCell ref="N5:N6"/>
    <mergeCell ref="O5:O6"/>
    <mergeCell ref="P5:P6"/>
    <mergeCell ref="E5:F5"/>
    <mergeCell ref="G5:H5"/>
    <mergeCell ref="I5:J5"/>
    <mergeCell ref="K5:L5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0" sqref="D20"/>
    </sheetView>
  </sheetViews>
  <sheetFormatPr defaultColWidth="9" defaultRowHeight="13.5"/>
  <cols>
    <col min="1" max="1" width="16.875" customWidth="1"/>
    <col min="4" max="4" width="23.125" customWidth="1"/>
    <col min="5" max="5" width="23.875" customWidth="1"/>
  </cols>
  <sheetData>
    <row r="1" spans="1:5">
      <c r="A1" s="1" t="s">
        <v>77</v>
      </c>
    </row>
    <row r="2" spans="1:5" ht="22.5">
      <c r="A2" s="36" t="s">
        <v>78</v>
      </c>
      <c r="B2" s="36"/>
      <c r="C2" s="36"/>
      <c r="D2" s="36"/>
      <c r="E2" s="36"/>
    </row>
    <row r="3" spans="1:5">
      <c r="E3" s="2" t="s">
        <v>79</v>
      </c>
    </row>
    <row r="4" spans="1:5" ht="40.5" customHeight="1">
      <c r="A4" s="40" t="s">
        <v>80</v>
      </c>
      <c r="B4" s="38" t="s">
        <v>81</v>
      </c>
      <c r="C4" s="39"/>
      <c r="D4" s="38" t="s">
        <v>82</v>
      </c>
      <c r="E4" s="39"/>
    </row>
    <row r="5" spans="1:5">
      <c r="A5" s="41"/>
      <c r="B5" s="6" t="s">
        <v>6</v>
      </c>
      <c r="C5" s="6" t="s">
        <v>83</v>
      </c>
      <c r="D5" s="6" t="s">
        <v>84</v>
      </c>
      <c r="E5" s="6" t="s">
        <v>83</v>
      </c>
    </row>
    <row r="6" spans="1:5">
      <c r="A6" s="7" t="s">
        <v>66</v>
      </c>
      <c r="B6" s="6"/>
      <c r="C6" s="6">
        <f>SUM(C7:C8)</f>
        <v>5.6386000000000003</v>
      </c>
      <c r="D6" s="6"/>
      <c r="E6" s="6">
        <f>SUM(E7:E27)</f>
        <v>5.6386000000000003</v>
      </c>
    </row>
    <row r="7" spans="1:5" ht="67.5">
      <c r="A7" s="7">
        <v>1</v>
      </c>
      <c r="B7" s="8" t="s">
        <v>29</v>
      </c>
      <c r="C7" s="8">
        <v>5</v>
      </c>
      <c r="D7" s="6" t="s">
        <v>85</v>
      </c>
      <c r="E7" s="8"/>
    </row>
    <row r="8" spans="1:5" ht="67.5">
      <c r="A8" s="7">
        <v>2</v>
      </c>
      <c r="B8" s="8" t="s">
        <v>24</v>
      </c>
      <c r="C8" s="8">
        <v>0.63859999999999995</v>
      </c>
      <c r="D8" s="6" t="s">
        <v>86</v>
      </c>
      <c r="E8" s="6"/>
    </row>
    <row r="9" spans="1:5">
      <c r="A9" s="7"/>
      <c r="B9" s="8"/>
      <c r="C9" s="8"/>
      <c r="D9" s="6" t="s">
        <v>87</v>
      </c>
      <c r="E9" s="6"/>
    </row>
    <row r="10" spans="1:5">
      <c r="A10" s="7"/>
      <c r="B10" s="8"/>
      <c r="C10" s="8"/>
      <c r="D10" s="6" t="s">
        <v>88</v>
      </c>
      <c r="E10" s="6"/>
    </row>
    <row r="11" spans="1:5">
      <c r="A11" s="7"/>
      <c r="B11" s="8"/>
      <c r="C11" s="8"/>
      <c r="D11" s="6" t="s">
        <v>89</v>
      </c>
      <c r="E11" s="6">
        <v>5.6386000000000003</v>
      </c>
    </row>
    <row r="12" spans="1:5">
      <c r="A12" s="7"/>
      <c r="B12" s="8"/>
      <c r="C12" s="8"/>
      <c r="D12" s="6" t="s">
        <v>90</v>
      </c>
      <c r="E12" s="6"/>
    </row>
    <row r="13" spans="1:5" ht="27">
      <c r="A13" s="7"/>
      <c r="B13" s="8"/>
      <c r="C13" s="8"/>
      <c r="D13" s="6" t="s">
        <v>91</v>
      </c>
      <c r="E13" s="6"/>
    </row>
    <row r="14" spans="1:5">
      <c r="A14" s="7"/>
      <c r="B14" s="8"/>
      <c r="C14" s="8"/>
      <c r="D14" s="6" t="s">
        <v>92</v>
      </c>
      <c r="E14" s="6"/>
    </row>
    <row r="15" spans="1:5">
      <c r="A15" s="7"/>
      <c r="B15" s="8"/>
      <c r="C15" s="8"/>
      <c r="D15" s="6" t="s">
        <v>93</v>
      </c>
      <c r="E15" s="6"/>
    </row>
    <row r="16" spans="1:5">
      <c r="A16" s="7"/>
      <c r="B16" s="8"/>
      <c r="C16" s="8"/>
      <c r="D16" s="6" t="s">
        <v>94</v>
      </c>
      <c r="E16" s="6"/>
    </row>
    <row r="17" spans="1:5">
      <c r="A17" s="7"/>
      <c r="B17" s="8"/>
      <c r="C17" s="8"/>
      <c r="D17" s="6" t="s">
        <v>95</v>
      </c>
      <c r="E17" s="6"/>
    </row>
    <row r="18" spans="1:5">
      <c r="A18" s="7"/>
      <c r="B18" s="8"/>
      <c r="C18" s="8"/>
      <c r="D18" s="6" t="s">
        <v>96</v>
      </c>
      <c r="E18" s="6"/>
    </row>
    <row r="19" spans="1:5">
      <c r="A19" s="7"/>
      <c r="B19" s="8"/>
      <c r="C19" s="8"/>
      <c r="D19" s="6" t="s">
        <v>97</v>
      </c>
      <c r="E19" s="6"/>
    </row>
    <row r="20" spans="1:5">
      <c r="A20" s="7"/>
      <c r="B20" s="8"/>
      <c r="C20" s="8"/>
      <c r="D20" s="6" t="s">
        <v>98</v>
      </c>
      <c r="E20" s="6"/>
    </row>
    <row r="21" spans="1:5">
      <c r="A21" s="7"/>
      <c r="B21" s="8"/>
      <c r="C21" s="8"/>
      <c r="D21" s="6" t="s">
        <v>99</v>
      </c>
      <c r="E21" s="6"/>
    </row>
    <row r="22" spans="1:5">
      <c r="A22" s="7"/>
      <c r="B22" s="8"/>
      <c r="C22" s="8"/>
      <c r="D22" s="6" t="s">
        <v>100</v>
      </c>
      <c r="E22" s="6"/>
    </row>
    <row r="23" spans="1:5">
      <c r="A23" s="7"/>
      <c r="B23" s="8"/>
      <c r="C23" s="8"/>
      <c r="D23" s="6" t="s">
        <v>101</v>
      </c>
      <c r="E23" s="6"/>
    </row>
    <row r="24" spans="1:5" ht="27">
      <c r="A24" s="7"/>
      <c r="B24" s="8"/>
      <c r="C24" s="8"/>
      <c r="D24" s="6" t="s">
        <v>102</v>
      </c>
      <c r="E24" s="6"/>
    </row>
    <row r="25" spans="1:5">
      <c r="A25" s="7"/>
      <c r="B25" s="8"/>
      <c r="C25" s="8"/>
      <c r="D25" s="6" t="s">
        <v>103</v>
      </c>
      <c r="E25" s="6"/>
    </row>
    <row r="26" spans="1:5">
      <c r="A26" s="7"/>
      <c r="B26" s="8"/>
      <c r="C26" s="8"/>
      <c r="D26" s="6" t="s">
        <v>104</v>
      </c>
      <c r="E26" s="6"/>
    </row>
    <row r="27" spans="1:5" ht="27">
      <c r="A27" s="7"/>
      <c r="B27" s="8"/>
      <c r="C27" s="8"/>
      <c r="D27" s="6" t="s">
        <v>105</v>
      </c>
      <c r="E27" s="6"/>
    </row>
  </sheetData>
  <mergeCells count="4">
    <mergeCell ref="A2:E2"/>
    <mergeCell ref="B4:C4"/>
    <mergeCell ref="D4:E4"/>
    <mergeCell ref="A4:A5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3" sqref="D23:D24"/>
    </sheetView>
  </sheetViews>
  <sheetFormatPr defaultColWidth="9" defaultRowHeight="13.5"/>
  <cols>
    <col min="1" max="1" width="11.5" customWidth="1"/>
    <col min="2" max="2" width="13.5" customWidth="1"/>
    <col min="3" max="3" width="19.5" customWidth="1"/>
    <col min="4" max="4" width="31" customWidth="1"/>
    <col min="5" max="5" width="22.5" customWidth="1"/>
  </cols>
  <sheetData>
    <row r="1" spans="1:5">
      <c r="A1" s="1" t="s">
        <v>106</v>
      </c>
    </row>
    <row r="2" spans="1:5" ht="22.5">
      <c r="A2" s="36" t="s">
        <v>107</v>
      </c>
      <c r="B2" s="36"/>
      <c r="C2" s="36"/>
      <c r="D2" s="36"/>
      <c r="E2" s="36"/>
    </row>
    <row r="3" spans="1:5">
      <c r="E3" s="2" t="s">
        <v>79</v>
      </c>
    </row>
    <row r="4" spans="1:5" ht="42.75" customHeight="1">
      <c r="A4" s="44" t="s">
        <v>80</v>
      </c>
      <c r="B4" s="42" t="s">
        <v>108</v>
      </c>
      <c r="C4" s="43"/>
      <c r="D4" s="42" t="s">
        <v>109</v>
      </c>
      <c r="E4" s="43"/>
    </row>
    <row r="5" spans="1:5" ht="14.25">
      <c r="A5" s="45"/>
      <c r="B5" s="3" t="s">
        <v>6</v>
      </c>
      <c r="C5" s="3" t="s">
        <v>83</v>
      </c>
      <c r="D5" s="3" t="s">
        <v>84</v>
      </c>
      <c r="E5" s="3" t="s">
        <v>83</v>
      </c>
    </row>
    <row r="6" spans="1:5" ht="14.25">
      <c r="A6" s="4" t="s">
        <v>66</v>
      </c>
      <c r="B6" s="3"/>
      <c r="C6" s="3">
        <f>SUM(C7:C8)</f>
        <v>2.2999999999999998</v>
      </c>
      <c r="D6" s="3"/>
      <c r="E6" s="3">
        <f>SUM(E7:E16)</f>
        <v>2.2999999999999998</v>
      </c>
    </row>
    <row r="7" spans="1:5" ht="99.75">
      <c r="A7" s="4">
        <v>1</v>
      </c>
      <c r="B7" s="5" t="s">
        <v>48</v>
      </c>
      <c r="C7" s="3">
        <v>2</v>
      </c>
      <c r="D7" s="3" t="s">
        <v>90</v>
      </c>
      <c r="E7" s="3"/>
    </row>
    <row r="8" spans="1:5" ht="99.75">
      <c r="A8" s="4">
        <v>2</v>
      </c>
      <c r="B8" s="5" t="s">
        <v>53</v>
      </c>
      <c r="C8" s="3">
        <v>0.3</v>
      </c>
      <c r="D8" s="3" t="s">
        <v>91</v>
      </c>
      <c r="E8" s="3"/>
    </row>
    <row r="9" spans="1:5" ht="14.25">
      <c r="A9" s="4"/>
      <c r="B9" s="3"/>
      <c r="C9" s="3"/>
      <c r="D9" s="3" t="s">
        <v>92</v>
      </c>
      <c r="E9" s="3"/>
    </row>
    <row r="10" spans="1:5" ht="14.25">
      <c r="A10" s="4"/>
      <c r="B10" s="3"/>
      <c r="C10" s="3"/>
      <c r="D10" s="3" t="s">
        <v>94</v>
      </c>
      <c r="E10" s="3"/>
    </row>
    <row r="11" spans="1:5" ht="14.25">
      <c r="A11" s="4"/>
      <c r="B11" s="3"/>
      <c r="C11" s="3"/>
      <c r="D11" s="3" t="s">
        <v>95</v>
      </c>
      <c r="E11" s="3"/>
    </row>
    <row r="12" spans="1:5" ht="14.25">
      <c r="A12" s="4"/>
      <c r="B12" s="3"/>
      <c r="C12" s="3"/>
      <c r="D12" s="3" t="s">
        <v>96</v>
      </c>
      <c r="E12" s="3"/>
    </row>
    <row r="13" spans="1:5" ht="14.25">
      <c r="A13" s="4"/>
      <c r="B13" s="3"/>
      <c r="C13" s="3"/>
      <c r="D13" s="3" t="s">
        <v>97</v>
      </c>
      <c r="E13" s="3"/>
    </row>
    <row r="14" spans="1:5" ht="14.25">
      <c r="A14" s="4"/>
      <c r="B14" s="3"/>
      <c r="C14" s="3"/>
      <c r="D14" s="3" t="s">
        <v>98</v>
      </c>
      <c r="E14" s="3"/>
    </row>
    <row r="15" spans="1:5" ht="15" thickBot="1">
      <c r="A15" s="4"/>
      <c r="B15" s="3"/>
      <c r="C15" s="3"/>
      <c r="D15" s="3" t="s">
        <v>100</v>
      </c>
      <c r="E15" s="3"/>
    </row>
    <row r="16" spans="1:5" ht="15" thickBot="1">
      <c r="A16" s="3"/>
      <c r="B16" s="3"/>
      <c r="C16" s="3"/>
      <c r="D16" s="3" t="s">
        <v>117</v>
      </c>
      <c r="E16" s="3">
        <v>2.2999999999999998</v>
      </c>
    </row>
  </sheetData>
  <mergeCells count="4">
    <mergeCell ref="A2:E2"/>
    <mergeCell ref="B4:C4"/>
    <mergeCell ref="D4:E4"/>
    <mergeCell ref="A4:A5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附件5</vt:lpstr>
      <vt:lpstr>附件6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黄立臣</dc:creator>
  <cp:lastModifiedBy>财务处</cp:lastModifiedBy>
  <dcterms:created xsi:type="dcterms:W3CDTF">2021-03-18T04:10:00Z</dcterms:created>
  <dcterms:modified xsi:type="dcterms:W3CDTF">2021-03-22T08:10:52Z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